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R7\Dokumenty\agnieszka_tomicka\Documents\BUDOWY\BUDOWY\BUDOWY 2020\Wielowieś - Grabowska\etap 2\"/>
    </mc:Choice>
  </mc:AlternateContent>
  <bookViews>
    <workbookView xWindow="555" yWindow="840" windowWidth="14190" windowHeight="12105" tabRatio="692"/>
  </bookViews>
  <sheets>
    <sheet name="TER LICZĄCA" sheetId="10" r:id="rId1"/>
  </sheets>
  <definedNames>
    <definedName name="_xlnm.Print_Area" localSheetId="0">'TER LICZĄCA'!$B$2:$H$75</definedName>
  </definedNames>
  <calcPr calcId="162913" calcMode="manual"/>
</workbook>
</file>

<file path=xl/calcChain.xml><?xml version="1.0" encoding="utf-8"?>
<calcChain xmlns="http://schemas.openxmlformats.org/spreadsheetml/2006/main">
  <c r="H69" i="10" l="1"/>
  <c r="H68" i="10"/>
  <c r="H66" i="10"/>
  <c r="H65" i="10"/>
  <c r="H64" i="10"/>
  <c r="H63" i="10"/>
  <c r="H62" i="10"/>
  <c r="H61" i="10"/>
  <c r="H60" i="10"/>
  <c r="H59" i="10"/>
  <c r="H58" i="10"/>
  <c r="H56" i="10"/>
  <c r="H55" i="10"/>
  <c r="H54" i="10"/>
  <c r="H53" i="10"/>
  <c r="H52" i="10"/>
  <c r="H51" i="10"/>
  <c r="H50" i="10"/>
  <c r="H49" i="10"/>
  <c r="H48" i="10"/>
  <c r="H47" i="10"/>
  <c r="H46" i="10"/>
  <c r="H44" i="10"/>
  <c r="H43" i="10"/>
  <c r="H42" i="10"/>
  <c r="H40" i="10"/>
  <c r="H39" i="10"/>
  <c r="H38" i="10"/>
  <c r="H37" i="10"/>
  <c r="H36" i="10"/>
  <c r="H35" i="10"/>
  <c r="H34" i="10"/>
  <c r="H33" i="10"/>
  <c r="H31" i="10"/>
  <c r="H30" i="10"/>
  <c r="H29" i="10"/>
  <c r="H28" i="10"/>
  <c r="H27" i="10"/>
  <c r="H26" i="10"/>
  <c r="H25" i="10"/>
  <c r="H24" i="10"/>
  <c r="H22" i="10"/>
  <c r="H21" i="10"/>
  <c r="H20" i="10"/>
  <c r="H18" i="10"/>
  <c r="H17" i="10"/>
  <c r="H15" i="10"/>
  <c r="H14" i="10"/>
  <c r="H13" i="10"/>
  <c r="H12" i="10"/>
  <c r="H11" i="10"/>
  <c r="H10" i="10"/>
  <c r="H9" i="10"/>
  <c r="H7" i="10"/>
  <c r="H70" i="10" s="1"/>
  <c r="H71" i="10" s="1"/>
  <c r="H72" i="10" s="1"/>
</calcChain>
</file>

<file path=xl/sharedStrings.xml><?xml version="1.0" encoding="utf-8"?>
<sst xmlns="http://schemas.openxmlformats.org/spreadsheetml/2006/main" count="185" uniqueCount="113">
  <si>
    <t>Roboty przygotowawcze</t>
  </si>
  <si>
    <t>Roboty rozbiórkowe</t>
  </si>
  <si>
    <t>Nawierzchnia</t>
  </si>
  <si>
    <t>Podbudowy</t>
  </si>
  <si>
    <t>Inne</t>
  </si>
  <si>
    <t>Roboty ziemne</t>
  </si>
  <si>
    <t>Roboty wykończeniowe</t>
  </si>
  <si>
    <t>m</t>
  </si>
  <si>
    <t>km</t>
  </si>
  <si>
    <t>Elementy ulic</t>
  </si>
  <si>
    <t>Opis pozycji</t>
  </si>
  <si>
    <t>Ilość</t>
  </si>
  <si>
    <t>Roboty pomiarowe przy liniowych robotach ziemnych - trasa dróg w terenie równinnym</t>
  </si>
  <si>
    <t>Mechaniczne profilowanie i zagęszczenie podłoża pod warstwy konstrukcyjne nawierzchni</t>
  </si>
  <si>
    <t>Zabezpieczenie sieci</t>
  </si>
  <si>
    <t>szt.</t>
  </si>
  <si>
    <t>kpl.</t>
  </si>
  <si>
    <t>Przebudowa drogi wojewódzkiej nr 450 w m. Wielowieś polegająca na budowie chodnika</t>
  </si>
  <si>
    <t>j.m.</t>
  </si>
  <si>
    <t>Lp.</t>
  </si>
  <si>
    <t>Cena</t>
  </si>
  <si>
    <t>Wartość netto</t>
  </si>
  <si>
    <t>Pełne umocnienie pionowych ścian wykopów liniowych za pomocą konstrukcji słupowej/palami szalunkowymi wraz z rozbiórką, przy szerokości wykopu do 1,0 m i głębokości do 3,0 m:</t>
  </si>
  <si>
    <t>Podłoża z materiałów sypkich pod kanały i obiekty - grubość podłoża: 15 cm. Materiał z dokopu (zakupiony)</t>
  </si>
  <si>
    <t xml:space="preserve">Zasypanie wykopów fundament.podłużnych,punktowych, rowów, wykopów obiektowych, z zagęszczeniem mechanicznym spycharkami, spycharkami: 74 kW /100 KM/-grub.zagęszczanej warstwy 30 cm, z transportem materiału samochodami samowyładowczymi o ładowności do 5 t, wraz z zakupem materiału. Materiał z dokopu (zakupiony) Zasypka do spodu konstrukcji jezdni. </t>
  </si>
  <si>
    <t>Wykonanie kanału z rur PVC SDR34 SN8 kl. S (lita) Dz160/4,7 mm</t>
  </si>
  <si>
    <t>Wykonanie trójnika redukcyjnego Dn150/300mm</t>
  </si>
  <si>
    <t>kpl</t>
  </si>
  <si>
    <t>Odwodnienie liniowe</t>
  </si>
  <si>
    <t>Budowa przepustów drogowych z rur karbowanych PEHD o średnicy Dn400mm na ławie z C 3/4 i podsypce z piasku wraz z robotami ziemnymi</t>
  </si>
  <si>
    <t xml:space="preserve">Wykonanie mechaniczne wykopów z zabezpieczeniem istniejącej sieci uzbrojenia terenu na czas robót oraz z transportem urobku na składowisko Wykonawcy </t>
  </si>
  <si>
    <t>Wykonanie mieszanki związanej cementem C 3/4 gr. 18 cm</t>
  </si>
  <si>
    <t>Wykonanie mieszanki związanej cementem C 1,5/2,0 gr. 15 cm</t>
  </si>
  <si>
    <t xml:space="preserve">Wykonanie podbudowy z betonu C 8/10 gr. 20 cm </t>
  </si>
  <si>
    <t>Plantowanie (obrobienie na czysto) powierzchni skarp i korony nasypów</t>
  </si>
  <si>
    <t xml:space="preserve">Humusowanie i obsianie skarp i poboczy </t>
  </si>
  <si>
    <t xml:space="preserve">Umocnienie skarp geokratą wysokości 10 cm z wypełnieniem humusem i obsianiem trawą </t>
  </si>
  <si>
    <t>Krawężniki betonowe o wymiarach: 20x30 cm (typ uliczny)</t>
  </si>
  <si>
    <t>Ławy betonowe z oporem, C 12/15 pod krawężniki</t>
  </si>
  <si>
    <t>Krawężniki betonowe o wymiarach: 20x22 cm (typ najazdowy)</t>
  </si>
  <si>
    <t>Ustawienie obrzeży betonowych 30x8 cm</t>
  </si>
  <si>
    <t>Ławy betonowe z oporem, C 12/15 pod obrzeża</t>
  </si>
  <si>
    <t>Krawężniki betonowe o wymiarach: 12x25 cm</t>
  </si>
  <si>
    <t>Ścieki uliczne z dwóch rzędów brukowej kostki betonowej gr. 8 cm koloru szarego, na podsypce cementowo-piaskowej gr. 5 cm</t>
  </si>
  <si>
    <t>Ławy betonowe z oporem, C 12/15 pod ściek</t>
  </si>
  <si>
    <t>Regulacja pionowa hydrantu</t>
  </si>
  <si>
    <t>Oczyszczenie istniejącego rowu</t>
  </si>
  <si>
    <t>Wykonanie podbudowy zasadniczej z mieszanki niezwiązanej z kruszywem C90/3 
o uziarnieniu 0/31,5 mm, grubość warstwy po zagęszczeniu 20 cm</t>
  </si>
  <si>
    <t>Zabezpieczenie istniejących sieci rurami grubościennymi, dwudzielnymi o średnicy 200 mm 
(wraz z robotami ziemnymi)_x000D_</t>
  </si>
  <si>
    <t>Zabezpieczenie istniejących sieci rurami grubościennymi, dwudzielnymi o średnicy 225 mm 
(wraz z robotami ziemnymi)_x000D_</t>
  </si>
  <si>
    <t xml:space="preserve">Wykonanie ręczne wykopów z zabezpieczeniem istniejącej sieci uzbrojenia terenu na czas robót oraz 
z transportem urobku na składowisko Wykonawcy </t>
  </si>
  <si>
    <r>
      <t>m</t>
    </r>
    <r>
      <rPr>
        <vertAlign val="superscript"/>
        <sz val="12"/>
        <color theme="1"/>
        <rFont val="Encode Sans Compressed"/>
        <charset val="238"/>
      </rPr>
      <t>3</t>
    </r>
  </si>
  <si>
    <r>
      <t>m</t>
    </r>
    <r>
      <rPr>
        <vertAlign val="superscript"/>
        <sz val="12"/>
        <color theme="1"/>
        <rFont val="Encode Sans Compressed"/>
        <charset val="238"/>
      </rPr>
      <t>2</t>
    </r>
  </si>
  <si>
    <r>
      <t>m</t>
    </r>
    <r>
      <rPr>
        <vertAlign val="superscript"/>
        <sz val="12"/>
        <rFont val="Encode Sans Compressed"/>
        <charset val="238"/>
      </rPr>
      <t>3</t>
    </r>
  </si>
  <si>
    <r>
      <t>m</t>
    </r>
    <r>
      <rPr>
        <vertAlign val="superscript"/>
        <sz val="12"/>
        <rFont val="Encode Sans Compressed"/>
        <charset val="238"/>
      </rPr>
      <t>2</t>
    </r>
  </si>
  <si>
    <t>Rozebranie krawężników betonowych na podsypce z ławą wraz z wywozem na składowisko Wykonawcy</t>
  </si>
  <si>
    <t>Rozebranie obrzeży na podsypce cementowo-piaskowej wraz z ławą i z wywozem na składowisko Wykonawcy</t>
  </si>
  <si>
    <t>Rozebranie przepustów (ze ściankami czołowymi) wraz z wywozem na składowisko Wykonawcy</t>
  </si>
  <si>
    <t>Rozbiórka nawierzchni z prefabrykowanych elementów betonowych wraz z wywozem na składowisko Wykonawcy</t>
  </si>
  <si>
    <t xml:space="preserve">WARTOŚĆ NETTO:  </t>
  </si>
  <si>
    <t xml:space="preserve">WARTOŚĆ BRUTTO:  </t>
  </si>
  <si>
    <t xml:space="preserve">Oczyszczenie i skropienie warstw bitumicznych pod warstwę ścieralną, emulsją asfaltową modyfikowana                 w ilości 0,2 - 0,4 kg/m² (pozostała ilość lepiszcza po skropieniu)  z zabezpieczeniem mleczkiem wapiennym  </t>
  </si>
  <si>
    <t>Podstawa wyceny</t>
  </si>
  <si>
    <t>Oczyszczenie i skropienie warstw niebitumicznych pod warstwę podbudowy z AC, emulsją asfaltową                                     w ilości 0,5 - 0,7 kg/m² (pozostała ilość lepiszcza po skropieniu)</t>
  </si>
  <si>
    <t xml:space="preserve">VAT 23%  </t>
  </si>
  <si>
    <r>
      <t>m</t>
    </r>
    <r>
      <rPr>
        <vertAlign val="superscript"/>
        <sz val="12"/>
        <color rgb="FF080000"/>
        <rFont val="Encode Sans Compressed"/>
        <charset val="238"/>
      </rPr>
      <t>3</t>
    </r>
  </si>
  <si>
    <r>
      <t>m</t>
    </r>
    <r>
      <rPr>
        <vertAlign val="superscript"/>
        <sz val="12"/>
        <color rgb="FF080000"/>
        <rFont val="Encode Sans Compressed"/>
        <charset val="238"/>
      </rPr>
      <t>2</t>
    </r>
  </si>
  <si>
    <t>Frezowanie nawierzchni bitumicznej na głębokość około 4 cm wraz z wywozem na składowisko Zamawiającego</t>
  </si>
  <si>
    <t>Frezowanie nawierzchni bitumicznej na głębokość około 5 cm wraz z wywozem na składowisko Zamawiającego</t>
  </si>
  <si>
    <t>Podbudowa z mieszanki mineralno-bitumicznej  AC 22 P 35/50 o grubości warstwy po zagęszczeniu: 7 cm</t>
  </si>
  <si>
    <t>Warstwa ulepszonego podłoża z gruntu niewysadzinowego gr. 40 cm</t>
  </si>
  <si>
    <t>Wykonanie ścieków podchodnikowych na ławie betonowej C16/20 gr. 20 cm</t>
  </si>
  <si>
    <t>Ułożenie nawierzchni z kostki betonowej fazowej (szarej)  o gr. 8 cm na podsypce 
cementowo-piaskowej 1:3, gr. 5 cm wraz z wypełnieniem spoin</t>
  </si>
  <si>
    <t xml:space="preserve">Ułożenie nawierzchni z kostki betonowej fazowej (grafitowej)  o gr. 8 cm na podsypce 
cementowo-piaskowej 1:3, gr. 5 cm wraz z wypełnieniem spoin </t>
  </si>
  <si>
    <t>Formowanie nasypów o wysokości do 3,0 m z zabezpieczeniem istniejącej sieci uzbrojenia terenu na czas robót oraz z zagęszczeniem nasypu, z piasku dostarczanego środkami transportu kołowego: 
materiał z dokopu, grunt kat. I-II</t>
  </si>
  <si>
    <t>Rozbiórka nawierzchni, poboczy i podbudowy z kruszywa o śr. gr. 20 cm wraz z wywozem na składowisko Wykonawcy</t>
  </si>
  <si>
    <t>Rozbiórka nawierzchni bitumicznej o śr. gr. 8 cm wraz z wywozem na składowisko Wykonawcy</t>
  </si>
  <si>
    <t>Rozbiórka nawierzchni i podbudowy betonowej o śr. gr. 27 cm wraz z wywozem na składowisko Wykonawcy</t>
  </si>
  <si>
    <t>ETAP II</t>
  </si>
  <si>
    <t>Ułożenie geosiatki z włókien szklanych wstępnie przesączonych asfaltem o wytrzymałości na rozciąganie                 w kierunku poprzecznym i podłużnym min. 120kN/m</t>
  </si>
  <si>
    <t>Odwodnienie</t>
  </si>
  <si>
    <t>Podłoża z materiałów sypkich pod kanały i obiekty - grubość podłoża: 30 cm - obsypka piaskowa ponad wierzch rury. Materiał z dokopu (zakupiony)</t>
  </si>
  <si>
    <t>Wykonanie umocnienia wylotu z przepustu Dn400mm kostka kamienną 8/11 cm na podbudowie z betonu C16/20 gr. 20 cm</t>
  </si>
  <si>
    <t xml:space="preserve">Wykonanie warstwy ścieralnej z SMA 8 S PMB 45/80-55 o gr. po zagęszczeniu 4 cm </t>
  </si>
  <si>
    <t>TABELA ELEMENTÓW ROZLICZENIOWYCH</t>
  </si>
  <si>
    <t>D-01.01.01</t>
  </si>
  <si>
    <t>D-01.02.04</t>
  </si>
  <si>
    <t>D-01.03.08</t>
  </si>
  <si>
    <t>D-02.01.01</t>
  </si>
  <si>
    <t>D-02.03.01</t>
  </si>
  <si>
    <t>D-04.01.01</t>
  </si>
  <si>
    <t>D-04.07.01</t>
  </si>
  <si>
    <t>D-04.03.01</t>
  </si>
  <si>
    <t>D-04.04.02</t>
  </si>
  <si>
    <t>D-04.05.01</t>
  </si>
  <si>
    <t>D-02.04.01</t>
  </si>
  <si>
    <t xml:space="preserve">D-04.06.02 </t>
  </si>
  <si>
    <t>D-05.03.11</t>
  </si>
  <si>
    <t xml:space="preserve">  D-05.03.11</t>
  </si>
  <si>
    <t>D-05.03.05B</t>
  </si>
  <si>
    <t xml:space="preserve">  D-05.03.26</t>
  </si>
  <si>
    <t xml:space="preserve">  D-05.03.23</t>
  </si>
  <si>
    <t>D-05.03.23</t>
  </si>
  <si>
    <t>D-06.01.01</t>
  </si>
  <si>
    <t>D-08.01.01</t>
  </si>
  <si>
    <t>D-08.03.01</t>
  </si>
  <si>
    <t>D-08.05.06</t>
  </si>
  <si>
    <t>D-03.02.02</t>
  </si>
  <si>
    <t>D-06.04.01</t>
  </si>
  <si>
    <t>D-03.02.01</t>
  </si>
  <si>
    <t>D-06.02.03</t>
  </si>
  <si>
    <t>D-05.03.13</t>
  </si>
  <si>
    <t>Nawierzchnia z mieszanek mineralno-asfaltowych - warstwa wiążąca z AC 16 W 35/50 po zagęszczeniu                                                  o grubości: 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</si>
</sst>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4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zcionka tekstu podstawowego"/>
      <charset val="238"/>
    </font>
    <font>
      <b/>
      <sz val="12"/>
      <color rgb="FF080000"/>
      <name val="Arial Narrow CE"/>
      <family val="2"/>
      <charset val="238"/>
    </font>
    <font>
      <sz val="9"/>
      <color rgb="FF080000"/>
      <name val="Arial Narrow CE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b/>
      <sz val="14"/>
      <color theme="1"/>
      <name val="Encode Sans Compressed"/>
      <charset val="238"/>
    </font>
    <font>
      <b/>
      <sz val="12"/>
      <color theme="1"/>
      <name val="Encode Sans Compressed"/>
      <charset val="238"/>
    </font>
    <font>
      <b/>
      <sz val="12"/>
      <color rgb="FF080000"/>
      <name val="Encode Sans Compressed"/>
      <charset val="238"/>
    </font>
    <font>
      <b/>
      <sz val="11"/>
      <color theme="1"/>
      <name val="Encode Sans Compressed"/>
      <charset val="238"/>
    </font>
    <font>
      <sz val="12"/>
      <color theme="1"/>
      <name val="Encode Sans Compressed"/>
      <charset val="238"/>
    </font>
    <font>
      <sz val="12"/>
      <name val="Encode Sans Compressed"/>
      <charset val="238"/>
    </font>
    <font>
      <vertAlign val="superscript"/>
      <sz val="12"/>
      <color theme="1"/>
      <name val="Encode Sans Compressed"/>
      <charset val="238"/>
    </font>
    <font>
      <vertAlign val="superscript"/>
      <sz val="12"/>
      <name val="Encode Sans Compressed"/>
      <charset val="238"/>
    </font>
    <font>
      <b/>
      <sz val="14"/>
      <color theme="1"/>
      <name val="Czcionka tekstu podstawowego"/>
      <family val="2"/>
      <charset val="238"/>
    </font>
    <font>
      <b/>
      <sz val="18"/>
      <color theme="1"/>
      <name val="Encode Sans Compressed"/>
      <charset val="238"/>
    </font>
    <font>
      <sz val="12"/>
      <color rgb="FF080000"/>
      <name val="Encode Sans Compressed"/>
      <charset val="238"/>
    </font>
    <font>
      <vertAlign val="superscript"/>
      <sz val="12"/>
      <color rgb="FF080000"/>
      <name val="Encode Sans Compressed"/>
      <charset val="238"/>
    </font>
    <font>
      <b/>
      <sz val="20"/>
      <color theme="1"/>
      <name val="Encode Sans Compressed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5">
    <xf numFmtId="0" fontId="0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6" fillId="0" borderId="0" applyNumberFormat="0" applyFill="0" applyBorder="0" applyAlignment="0" applyProtection="0"/>
    <xf numFmtId="0" fontId="7" fillId="8" borderId="1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164" fontId="24" fillId="0" borderId="0" applyFont="0" applyFill="0" applyBorder="0" applyAlignment="0" applyProtection="0"/>
    <xf numFmtId="0" fontId="24" fillId="0" borderId="0"/>
    <xf numFmtId="164" fontId="23" fillId="0" borderId="0" applyFont="0" applyFill="0" applyBorder="0" applyAlignment="0" applyProtection="0"/>
    <xf numFmtId="0" fontId="23" fillId="0" borderId="0"/>
    <xf numFmtId="0" fontId="23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2" fillId="2" borderId="0" applyNumberFormat="0" applyBorder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" fillId="0" borderId="0"/>
    <xf numFmtId="0" fontId="3" fillId="0" borderId="0"/>
    <xf numFmtId="0" fontId="17" fillId="6" borderId="7" applyNumberFormat="0" applyAlignment="0" applyProtection="0"/>
    <xf numFmtId="0" fontId="21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8" borderId="11" applyNumberFormat="0" applyFont="0" applyAlignment="0" applyProtection="0"/>
    <xf numFmtId="0" fontId="13" fillId="3" borderId="0" applyNumberFormat="0" applyBorder="0" applyAlignment="0" applyProtection="0"/>
    <xf numFmtId="0" fontId="2" fillId="0" borderId="0"/>
    <xf numFmtId="0" fontId="29" fillId="0" borderId="0"/>
    <xf numFmtId="0" fontId="28" fillId="0" borderId="0"/>
    <xf numFmtId="0" fontId="7" fillId="0" borderId="0"/>
    <xf numFmtId="0" fontId="1" fillId="0" borderId="0"/>
  </cellStyleXfs>
  <cellXfs count="1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Alignment="1"/>
    <xf numFmtId="0" fontId="0" fillId="0" borderId="0" xfId="0" applyNumberFormat="1" applyFill="1" applyAlignment="1">
      <alignment horizontal="right" vertical="center"/>
    </xf>
    <xf numFmtId="0" fontId="0" fillId="0" borderId="0" xfId="0" applyAlignment="1">
      <alignment horizontal="right"/>
    </xf>
    <xf numFmtId="2" fontId="27" fillId="0" borderId="0" xfId="0" applyNumberFormat="1" applyFont="1" applyAlignment="1">
      <alignment horizontal="right"/>
    </xf>
    <xf numFmtId="0" fontId="2" fillId="0" borderId="0" xfId="91" applyFont="1" applyAlignment="1">
      <alignment vertical="top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/>
    </xf>
    <xf numFmtId="0" fontId="32" fillId="0" borderId="27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right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left" vertical="center" wrapText="1"/>
    </xf>
    <xf numFmtId="2" fontId="34" fillId="0" borderId="16" xfId="0" applyNumberFormat="1" applyFont="1" applyFill="1" applyBorder="1" applyAlignment="1">
      <alignment horizontal="center" vertical="center" wrapText="1"/>
    </xf>
    <xf numFmtId="4" fontId="34" fillId="0" borderId="16" xfId="0" applyNumberFormat="1" applyFont="1" applyFill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2" fontId="34" fillId="0" borderId="3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4" fillId="0" borderId="16" xfId="0" applyNumberFormat="1" applyFont="1" applyFill="1" applyBorder="1" applyAlignment="1">
      <alignment horizontal="center" vertical="center"/>
    </xf>
    <xf numFmtId="2" fontId="34" fillId="0" borderId="16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 wrapText="1"/>
    </xf>
    <xf numFmtId="0" fontId="34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/>
    </xf>
    <xf numFmtId="0" fontId="34" fillId="0" borderId="3" xfId="0" applyNumberFormat="1" applyFont="1" applyFill="1" applyBorder="1" applyAlignment="1">
      <alignment horizontal="center" vertical="center"/>
    </xf>
    <xf numFmtId="2" fontId="34" fillId="0" borderId="3" xfId="0" applyNumberFormat="1" applyFont="1" applyFill="1" applyBorder="1" applyAlignment="1">
      <alignment horizontal="center" vertical="center"/>
    </xf>
    <xf numFmtId="2" fontId="35" fillId="0" borderId="16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4" fontId="34" fillId="0" borderId="18" xfId="0" applyNumberFormat="1" applyFont="1" applyFill="1" applyBorder="1" applyAlignment="1">
      <alignment horizontal="right" vertical="center" wrapText="1"/>
    </xf>
    <xf numFmtId="4" fontId="34" fillId="0" borderId="26" xfId="0" applyNumberFormat="1" applyFont="1" applyFill="1" applyBorder="1" applyAlignment="1">
      <alignment horizontal="right" vertical="center" wrapText="1"/>
    </xf>
    <xf numFmtId="4" fontId="34" fillId="0" borderId="14" xfId="0" applyNumberFormat="1" applyFont="1" applyFill="1" applyBorder="1" applyAlignment="1">
      <alignment horizontal="right" vertical="center" wrapText="1"/>
    </xf>
    <xf numFmtId="0" fontId="31" fillId="0" borderId="29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vertical="center" wrapText="1"/>
    </xf>
    <xf numFmtId="0" fontId="31" fillId="0" borderId="33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4" fontId="31" fillId="0" borderId="29" xfId="0" applyNumberFormat="1" applyFont="1" applyFill="1" applyBorder="1" applyAlignment="1">
      <alignment vertical="center" wrapText="1"/>
    </xf>
    <xf numFmtId="4" fontId="31" fillId="0" borderId="21" xfId="0" applyNumberFormat="1" applyFont="1" applyFill="1" applyBorder="1" applyAlignment="1">
      <alignment vertical="center" wrapText="1"/>
    </xf>
    <xf numFmtId="4" fontId="38" fillId="0" borderId="2" xfId="0" applyNumberFormat="1" applyFont="1" applyFill="1" applyBorder="1" applyAlignment="1">
      <alignment horizontal="right" vertical="center"/>
    </xf>
    <xf numFmtId="4" fontId="30" fillId="0" borderId="36" xfId="0" applyNumberFormat="1" applyFont="1" applyFill="1" applyBorder="1" applyAlignment="1">
      <alignment horizontal="right" vertical="center"/>
    </xf>
    <xf numFmtId="1" fontId="35" fillId="0" borderId="30" xfId="91" applyNumberFormat="1" applyFont="1" applyFill="1" applyBorder="1" applyAlignment="1">
      <alignment horizontal="center" vertical="center" wrapText="1"/>
    </xf>
    <xf numFmtId="0" fontId="35" fillId="0" borderId="15" xfId="91" applyFont="1" applyFill="1" applyBorder="1" applyAlignment="1">
      <alignment horizontal="center" vertical="center"/>
    </xf>
    <xf numFmtId="1" fontId="35" fillId="0" borderId="31" xfId="91" applyNumberFormat="1" applyFont="1" applyFill="1" applyBorder="1" applyAlignment="1">
      <alignment horizontal="center" vertical="center" wrapText="1"/>
    </xf>
    <xf numFmtId="0" fontId="40" fillId="0" borderId="1" xfId="92" applyFont="1" applyFill="1" applyBorder="1" applyAlignment="1">
      <alignment horizontal="left" vertical="center" wrapText="1"/>
    </xf>
    <xf numFmtId="0" fontId="40" fillId="0" borderId="1" xfId="92" applyFont="1" applyFill="1" applyBorder="1" applyAlignment="1">
      <alignment horizontal="center" vertical="center" wrapText="1"/>
    </xf>
    <xf numFmtId="2" fontId="40" fillId="0" borderId="1" xfId="92" applyNumberFormat="1" applyFont="1" applyFill="1" applyBorder="1" applyAlignment="1">
      <alignment horizontal="center" vertical="center" wrapText="1"/>
    </xf>
    <xf numFmtId="1" fontId="35" fillId="0" borderId="32" xfId="91" applyNumberFormat="1" applyFont="1" applyFill="1" applyBorder="1" applyAlignment="1">
      <alignment horizontal="center" vertical="center" wrapText="1"/>
    </xf>
    <xf numFmtId="0" fontId="34" fillId="35" borderId="3" xfId="91" applyFont="1" applyFill="1" applyBorder="1" applyAlignment="1">
      <alignment horizontal="left" vertical="center" wrapText="1"/>
    </xf>
    <xf numFmtId="0" fontId="35" fillId="0" borderId="17" xfId="91" applyFont="1" applyBorder="1" applyAlignment="1">
      <alignment horizontal="center" vertical="center"/>
    </xf>
    <xf numFmtId="0" fontId="40" fillId="0" borderId="16" xfId="92" applyFont="1" applyBorder="1" applyAlignment="1">
      <alignment horizontal="left" vertical="center" wrapText="1"/>
    </xf>
    <xf numFmtId="0" fontId="40" fillId="0" borderId="16" xfId="92" applyFont="1" applyBorder="1" applyAlignment="1">
      <alignment horizontal="center" vertical="center" wrapText="1"/>
    </xf>
    <xf numFmtId="2" fontId="35" fillId="0" borderId="16" xfId="91" applyNumberFormat="1" applyFont="1" applyFill="1" applyBorder="1" applyAlignment="1">
      <alignment horizontal="center" vertical="center"/>
    </xf>
    <xf numFmtId="0" fontId="35" fillId="0" borderId="15" xfId="91" applyFont="1" applyBorder="1" applyAlignment="1">
      <alignment horizontal="center" vertical="center"/>
    </xf>
    <xf numFmtId="0" fontId="34" fillId="35" borderId="1" xfId="91" applyFont="1" applyFill="1" applyBorder="1" applyAlignment="1">
      <alignment horizontal="left" vertical="center" wrapText="1"/>
    </xf>
    <xf numFmtId="0" fontId="40" fillId="0" borderId="1" xfId="92" applyFont="1" applyBorder="1" applyAlignment="1">
      <alignment horizontal="center" vertical="center" wrapText="1"/>
    </xf>
    <xf numFmtId="2" fontId="35" fillId="0" borderId="1" xfId="91" applyNumberFormat="1" applyFont="1" applyFill="1" applyBorder="1" applyAlignment="1">
      <alignment horizontal="center" vertical="center"/>
    </xf>
    <xf numFmtId="0" fontId="40" fillId="0" borderId="1" xfId="92" applyFont="1" applyBorder="1" applyAlignment="1">
      <alignment horizontal="left" vertical="center" wrapText="1"/>
    </xf>
    <xf numFmtId="4" fontId="35" fillId="0" borderId="18" xfId="91" applyNumberFormat="1" applyFont="1" applyFill="1" applyBorder="1" applyAlignment="1">
      <alignment horizontal="right" vertical="center"/>
    </xf>
    <xf numFmtId="4" fontId="35" fillId="0" borderId="14" xfId="91" applyNumberFormat="1" applyFont="1" applyFill="1" applyBorder="1" applyAlignment="1">
      <alignment horizontal="right" vertical="center"/>
    </xf>
    <xf numFmtId="4" fontId="35" fillId="0" borderId="26" xfId="91" applyNumberFormat="1" applyFont="1" applyFill="1" applyBorder="1" applyAlignment="1">
      <alignment horizontal="right" vertical="center"/>
    </xf>
    <xf numFmtId="4" fontId="35" fillId="35" borderId="14" xfId="92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4" fontId="35" fillId="35" borderId="16" xfId="92" applyNumberFormat="1" applyFont="1" applyFill="1" applyBorder="1" applyAlignment="1">
      <alignment horizontal="center" vertical="center" wrapText="1"/>
    </xf>
    <xf numFmtId="4" fontId="35" fillId="35" borderId="1" xfId="92" applyNumberFormat="1" applyFont="1" applyFill="1" applyBorder="1" applyAlignment="1">
      <alignment horizontal="center" vertical="center" wrapText="1"/>
    </xf>
    <xf numFmtId="4" fontId="40" fillId="0" borderId="1" xfId="91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 wrapText="1"/>
    </xf>
    <xf numFmtId="1" fontId="35" fillId="0" borderId="1" xfId="91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40" fillId="0" borderId="3" xfId="92" applyFont="1" applyBorder="1" applyAlignment="1">
      <alignment horizontal="center" vertical="center" wrapText="1"/>
    </xf>
    <xf numFmtId="2" fontId="35" fillId="0" borderId="3" xfId="91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4" fontId="35" fillId="35" borderId="3" xfId="92" applyNumberFormat="1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/>
    </xf>
    <xf numFmtId="4" fontId="31" fillId="0" borderId="41" xfId="0" applyNumberFormat="1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31" fillId="0" borderId="35" xfId="0" applyFont="1" applyFill="1" applyBorder="1" applyAlignment="1">
      <alignment horizontal="right" vertical="center"/>
    </xf>
    <xf numFmtId="0" fontId="31" fillId="0" borderId="34" xfId="0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horizontal="right" vertical="center"/>
    </xf>
    <xf numFmtId="0" fontId="31" fillId="0" borderId="29" xfId="0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horizontal="left" vertical="center" wrapText="1"/>
    </xf>
    <xf numFmtId="0" fontId="31" fillId="0" borderId="33" xfId="0" applyFont="1" applyFill="1" applyBorder="1" applyAlignment="1">
      <alignment horizontal="left" vertical="center" wrapText="1"/>
    </xf>
    <xf numFmtId="0" fontId="31" fillId="0" borderId="39" xfId="0" applyFont="1" applyFill="1" applyBorder="1" applyAlignment="1">
      <alignment horizontal="left" vertical="center" wrapText="1"/>
    </xf>
    <xf numFmtId="0" fontId="31" fillId="0" borderId="37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 wrapText="1"/>
    </xf>
    <xf numFmtId="49" fontId="39" fillId="0" borderId="37" xfId="0" applyNumberFormat="1" applyFont="1" applyFill="1" applyBorder="1" applyAlignment="1">
      <alignment horizontal="center" vertical="center" wrapText="1"/>
    </xf>
  </cellXfs>
  <cellStyles count="95">
    <cellStyle name="20% — akcent 1" xfId="19" builtinId="30" customBuiltin="1"/>
    <cellStyle name="20% - akcent 1 2" xfId="48"/>
    <cellStyle name="20% — akcent 2" xfId="23" builtinId="34" customBuiltin="1"/>
    <cellStyle name="20% - akcent 2 2" xfId="49"/>
    <cellStyle name="20% — akcent 3" xfId="27" builtinId="38" customBuiltin="1"/>
    <cellStyle name="20% - akcent 3 2" xfId="50"/>
    <cellStyle name="20% — akcent 4" xfId="31" builtinId="42" customBuiltin="1"/>
    <cellStyle name="20% - akcent 4 2" xfId="51"/>
    <cellStyle name="20% — akcent 5" xfId="35" builtinId="46" customBuiltin="1"/>
    <cellStyle name="20% - akcent 5 2" xfId="52"/>
    <cellStyle name="20% — akcent 6" xfId="39" builtinId="50" customBuiltin="1"/>
    <cellStyle name="20% - akcent 6 2" xfId="53"/>
    <cellStyle name="40% — akcent 1" xfId="20" builtinId="31" customBuiltin="1"/>
    <cellStyle name="40% - akcent 1 2" xfId="54"/>
    <cellStyle name="40% — akcent 2" xfId="24" builtinId="35" customBuiltin="1"/>
    <cellStyle name="40% - akcent 2 2" xfId="55"/>
    <cellStyle name="40% — akcent 3" xfId="28" builtinId="39" customBuiltin="1"/>
    <cellStyle name="40% - akcent 3 2" xfId="56"/>
    <cellStyle name="40% — akcent 4" xfId="32" builtinId="43" customBuiltin="1"/>
    <cellStyle name="40% - akcent 4 2" xfId="57"/>
    <cellStyle name="40% — akcent 5" xfId="36" builtinId="47" customBuiltin="1"/>
    <cellStyle name="40% - akcent 5 2" xfId="58"/>
    <cellStyle name="40% — akcent 6" xfId="40" builtinId="51" customBuiltin="1"/>
    <cellStyle name="40% - akcent 6 2" xfId="59"/>
    <cellStyle name="60% — akcent 1" xfId="21" builtinId="32" customBuiltin="1"/>
    <cellStyle name="60% - akcent 1 2" xfId="60"/>
    <cellStyle name="60% — akcent 2" xfId="25" builtinId="36" customBuiltin="1"/>
    <cellStyle name="60% - akcent 2 2" xfId="61"/>
    <cellStyle name="60% — akcent 3" xfId="29" builtinId="40" customBuiltin="1"/>
    <cellStyle name="60% - akcent 3 2" xfId="62"/>
    <cellStyle name="60% — akcent 4" xfId="33" builtinId="44" customBuiltin="1"/>
    <cellStyle name="60% - akcent 4 2" xfId="63"/>
    <cellStyle name="60% — akcent 5" xfId="37" builtinId="48" customBuiltin="1"/>
    <cellStyle name="60% - akcent 5 2" xfId="64"/>
    <cellStyle name="60% — akcent 6" xfId="41" builtinId="52" customBuiltin="1"/>
    <cellStyle name="60% - akcent 6 2" xfId="65"/>
    <cellStyle name="Akcent 1" xfId="18" builtinId="29" customBuiltin="1"/>
    <cellStyle name="Akcent 1 2" xfId="66"/>
    <cellStyle name="Akcent 2" xfId="22" builtinId="33" customBuiltin="1"/>
    <cellStyle name="Akcent 2 2" xfId="67"/>
    <cellStyle name="Akcent 3" xfId="26" builtinId="37" customBuiltin="1"/>
    <cellStyle name="Akcent 3 2" xfId="68"/>
    <cellStyle name="Akcent 4" xfId="30" builtinId="41" customBuiltin="1"/>
    <cellStyle name="Akcent 4 2" xfId="69"/>
    <cellStyle name="Akcent 5" xfId="34" builtinId="45" customBuiltin="1"/>
    <cellStyle name="Akcent 5 2" xfId="70"/>
    <cellStyle name="Akcent 6" xfId="38" builtinId="49" customBuiltin="1"/>
    <cellStyle name="Akcent 6 2" xfId="71"/>
    <cellStyle name="Dane wejściowe" xfId="9" builtinId="20" customBuiltin="1"/>
    <cellStyle name="Dane wejściowe 2" xfId="72"/>
    <cellStyle name="Dane wyjściowe" xfId="10" builtinId="21" customBuiltin="1"/>
    <cellStyle name="Dane wyjściowe 2" xfId="73"/>
    <cellStyle name="Dobre 2" xfId="74"/>
    <cellStyle name="Dobry" xfId="6" builtinId="26" customBuiltin="1"/>
    <cellStyle name="Dziesiętny 2" xfId="43"/>
    <cellStyle name="Dziesiętny 2 2" xfId="45"/>
    <cellStyle name="Komórka połączona" xfId="12" builtinId="24" customBuiltin="1"/>
    <cellStyle name="Komórka połączona 2" xfId="75"/>
    <cellStyle name="Komórka zaznaczona" xfId="13" builtinId="23" customBuiltin="1"/>
    <cellStyle name="Komórka zaznaczona 2" xfId="76"/>
    <cellStyle name="Nagłówek 1" xfId="2" builtinId="16" customBuiltin="1"/>
    <cellStyle name="Nagłówek 1 2" xfId="77"/>
    <cellStyle name="Nagłówek 2" xfId="3" builtinId="17" customBuiltin="1"/>
    <cellStyle name="Nagłówek 2 2" xfId="78"/>
    <cellStyle name="Nagłówek 3" xfId="4" builtinId="18" customBuiltin="1"/>
    <cellStyle name="Nagłówek 3 2" xfId="79"/>
    <cellStyle name="Nagłówek 4" xfId="5" builtinId="19" customBuiltin="1"/>
    <cellStyle name="Nagłówek 4 2" xfId="80"/>
    <cellStyle name="Neutralne 2" xfId="81"/>
    <cellStyle name="Neutralny" xfId="8" builtinId="28" customBuiltin="1"/>
    <cellStyle name="Normalny" xfId="0" builtinId="0"/>
    <cellStyle name="Normalny 2" xfId="42"/>
    <cellStyle name="Normalny 2 2" xfId="82"/>
    <cellStyle name="Normalny 2 3" xfId="92"/>
    <cellStyle name="Normalny 2 4" xfId="94"/>
    <cellStyle name="Normalny 3" xfId="44"/>
    <cellStyle name="Normalny 3 2" xfId="46"/>
    <cellStyle name="Normalny 3 3" xfId="93"/>
    <cellStyle name="Normalny 3_przedmiar" xfId="47"/>
    <cellStyle name="Normalny 4" xfId="83"/>
    <cellStyle name="Normalny 5" xfId="90"/>
    <cellStyle name="Normalny 6" xfId="91"/>
    <cellStyle name="Obliczenia" xfId="11" builtinId="22" customBuiltin="1"/>
    <cellStyle name="Obliczenia 2" xfId="84"/>
    <cellStyle name="Suma" xfId="17" builtinId="25" customBuiltin="1"/>
    <cellStyle name="Suma 2" xfId="85"/>
    <cellStyle name="Tekst objaśnienia" xfId="16" builtinId="53" customBuiltin="1"/>
    <cellStyle name="Tekst objaśnienia 2" xfId="86"/>
    <cellStyle name="Tekst ostrzeżenia" xfId="14" builtinId="11" customBuiltin="1"/>
    <cellStyle name="Tekst ostrzeżenia 2" xfId="87"/>
    <cellStyle name="Tytuł" xfId="1" builtinId="15" customBuiltin="1"/>
    <cellStyle name="Uwaga" xfId="15" builtinId="10" customBuiltin="1"/>
    <cellStyle name="Uwaga 2" xfId="88"/>
    <cellStyle name="Złe 2" xfId="89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5"/>
  <sheetViews>
    <sheetView tabSelected="1" view="pageBreakPreview" topLeftCell="A59" zoomScale="85" zoomScaleNormal="100" zoomScaleSheetLayoutView="85" workbookViewId="0">
      <selection activeCell="G74" sqref="G74"/>
    </sheetView>
  </sheetViews>
  <sheetFormatPr defaultRowHeight="14.25"/>
  <cols>
    <col min="1" max="1" width="3.5" style="5" customWidth="1"/>
    <col min="2" max="2" width="5" style="31" customWidth="1"/>
    <col min="3" max="3" width="21" style="2" bestFit="1" customWidth="1"/>
    <col min="4" max="4" width="84.75" style="16" customWidth="1"/>
    <col min="5" max="5" width="5.25" style="10" customWidth="1"/>
    <col min="6" max="6" width="9.375" style="32" bestFit="1" customWidth="1"/>
    <col min="7" max="7" width="9.625" style="32" customWidth="1"/>
    <col min="8" max="8" width="15.625" style="34" bestFit="1" customWidth="1"/>
    <col min="9" max="9" width="1.375" style="11" customWidth="1"/>
    <col min="10" max="10" width="31.75" style="26" customWidth="1"/>
    <col min="11" max="11" width="52.25" style="5" customWidth="1"/>
    <col min="12" max="16384" width="9" style="5"/>
  </cols>
  <sheetData>
    <row r="2" spans="2:19" ht="34.5" customHeight="1">
      <c r="B2" s="139" t="s">
        <v>84</v>
      </c>
      <c r="C2" s="139"/>
      <c r="D2" s="139"/>
      <c r="E2" s="139"/>
      <c r="F2" s="139"/>
      <c r="G2" s="139"/>
      <c r="H2" s="139"/>
    </row>
    <row r="3" spans="2:19" ht="32.25" customHeight="1">
      <c r="B3" s="140" t="s">
        <v>17</v>
      </c>
      <c r="C3" s="140"/>
      <c r="D3" s="140"/>
      <c r="E3" s="140"/>
      <c r="F3" s="140"/>
      <c r="G3" s="140"/>
      <c r="H3" s="140"/>
      <c r="I3" s="18"/>
      <c r="J3" s="27"/>
      <c r="K3" s="1"/>
      <c r="L3" s="1"/>
      <c r="M3" s="1"/>
      <c r="N3" s="1"/>
      <c r="O3" s="1"/>
      <c r="P3" s="1"/>
      <c r="Q3" s="1"/>
      <c r="R3" s="1"/>
      <c r="S3" s="1"/>
    </row>
    <row r="4" spans="2:19" ht="32.25" customHeight="1" thickBot="1">
      <c r="B4" s="118"/>
      <c r="C4" s="118"/>
      <c r="D4" s="141" t="s">
        <v>78</v>
      </c>
      <c r="E4" s="141"/>
      <c r="F4" s="141"/>
      <c r="G4" s="118"/>
      <c r="H4" s="118"/>
      <c r="I4" s="18"/>
      <c r="J4" s="27"/>
      <c r="K4" s="1"/>
      <c r="L4" s="1"/>
      <c r="M4" s="1"/>
      <c r="N4" s="1"/>
      <c r="O4" s="1"/>
      <c r="P4" s="1"/>
      <c r="Q4" s="1"/>
      <c r="R4" s="1"/>
      <c r="S4" s="1"/>
    </row>
    <row r="5" spans="2:19" ht="30.75" customHeight="1" thickBot="1">
      <c r="B5" s="38" t="s">
        <v>19</v>
      </c>
      <c r="C5" s="39" t="s">
        <v>62</v>
      </c>
      <c r="D5" s="40" t="s">
        <v>10</v>
      </c>
      <c r="E5" s="41" t="s">
        <v>18</v>
      </c>
      <c r="F5" s="41" t="s">
        <v>11</v>
      </c>
      <c r="G5" s="41" t="s">
        <v>20</v>
      </c>
      <c r="H5" s="42" t="s">
        <v>21</v>
      </c>
      <c r="I5" s="20"/>
      <c r="J5" s="27"/>
      <c r="K5" s="1"/>
      <c r="L5" s="1"/>
      <c r="M5" s="1"/>
      <c r="N5" s="1"/>
      <c r="O5" s="1"/>
      <c r="P5" s="1"/>
      <c r="Q5" s="1"/>
      <c r="R5" s="1"/>
      <c r="S5" s="1"/>
    </row>
    <row r="6" spans="2:19" ht="20.100000000000001" customHeight="1" thickBot="1">
      <c r="B6" s="88">
        <v>1</v>
      </c>
      <c r="C6" s="128" t="s">
        <v>0</v>
      </c>
      <c r="D6" s="128"/>
      <c r="E6" s="128"/>
      <c r="F6" s="128"/>
      <c r="G6" s="85"/>
      <c r="H6" s="81"/>
      <c r="I6" s="19"/>
      <c r="J6" s="27"/>
      <c r="K6" s="1"/>
      <c r="L6" s="1"/>
      <c r="M6" s="1"/>
      <c r="N6" s="1"/>
      <c r="O6" s="1"/>
      <c r="P6" s="1"/>
      <c r="Q6" s="1"/>
      <c r="R6" s="1"/>
      <c r="S6" s="1"/>
    </row>
    <row r="7" spans="2:19" s="14" customFormat="1" ht="35.1" customHeight="1" thickBot="1">
      <c r="B7" s="43">
        <v>1</v>
      </c>
      <c r="C7" s="44" t="s">
        <v>85</v>
      </c>
      <c r="D7" s="45" t="s">
        <v>12</v>
      </c>
      <c r="E7" s="44" t="s">
        <v>8</v>
      </c>
      <c r="F7" s="46">
        <v>0.24</v>
      </c>
      <c r="G7" s="47"/>
      <c r="H7" s="78">
        <f>G7*F7</f>
        <v>0</v>
      </c>
      <c r="I7" s="21"/>
      <c r="J7" s="36"/>
      <c r="K7" s="8"/>
      <c r="L7" s="13"/>
      <c r="M7" s="13"/>
      <c r="N7" s="13"/>
      <c r="O7" s="13"/>
      <c r="P7" s="13"/>
      <c r="Q7" s="13"/>
      <c r="R7" s="13"/>
      <c r="S7" s="13"/>
    </row>
    <row r="8" spans="2:19" s="14" customFormat="1" ht="20.100000000000001" customHeight="1" thickBot="1">
      <c r="B8" s="87">
        <v>2</v>
      </c>
      <c r="C8" s="128" t="s">
        <v>1</v>
      </c>
      <c r="D8" s="128"/>
      <c r="E8" s="128"/>
      <c r="F8" s="128"/>
      <c r="G8" s="85"/>
      <c r="H8" s="81"/>
      <c r="I8" s="19"/>
      <c r="J8" s="36"/>
      <c r="K8" s="8"/>
      <c r="L8" s="13"/>
      <c r="M8" s="13"/>
      <c r="N8" s="13"/>
      <c r="O8" s="13"/>
      <c r="P8" s="13"/>
      <c r="Q8" s="13"/>
      <c r="R8" s="13"/>
      <c r="S8" s="13"/>
    </row>
    <row r="9" spans="2:19" s="14" customFormat="1" ht="35.1" customHeight="1">
      <c r="B9" s="43">
        <v>2</v>
      </c>
      <c r="C9" s="44" t="s">
        <v>86</v>
      </c>
      <c r="D9" s="63" t="s">
        <v>76</v>
      </c>
      <c r="E9" s="44" t="s">
        <v>51</v>
      </c>
      <c r="F9" s="46">
        <v>4</v>
      </c>
      <c r="G9" s="47"/>
      <c r="H9" s="78">
        <f>G9*F9</f>
        <v>0</v>
      </c>
      <c r="I9" s="3"/>
      <c r="J9" s="36"/>
      <c r="K9" s="13"/>
      <c r="L9" s="13"/>
      <c r="M9" s="13"/>
      <c r="N9" s="13"/>
      <c r="O9" s="13"/>
      <c r="P9" s="13"/>
      <c r="Q9" s="13"/>
      <c r="R9" s="13"/>
      <c r="S9" s="13"/>
    </row>
    <row r="10" spans="2:19" s="14" customFormat="1" ht="35.1" customHeight="1">
      <c r="B10" s="52">
        <v>3</v>
      </c>
      <c r="C10" s="53" t="s">
        <v>86</v>
      </c>
      <c r="D10" s="65" t="s">
        <v>75</v>
      </c>
      <c r="E10" s="53" t="s">
        <v>51</v>
      </c>
      <c r="F10" s="55">
        <v>78</v>
      </c>
      <c r="G10" s="56"/>
      <c r="H10" s="80">
        <f>G10*F10</f>
        <v>0</v>
      </c>
      <c r="I10" s="3"/>
      <c r="J10" s="36"/>
      <c r="K10" s="13"/>
      <c r="L10" s="13"/>
      <c r="M10" s="13"/>
      <c r="N10" s="13"/>
      <c r="O10" s="13"/>
      <c r="P10" s="13"/>
      <c r="Q10" s="13"/>
      <c r="R10" s="13"/>
      <c r="S10" s="13"/>
    </row>
    <row r="11" spans="2:19" s="14" customFormat="1" ht="35.1" customHeight="1">
      <c r="B11" s="52">
        <v>4</v>
      </c>
      <c r="C11" s="53" t="s">
        <v>86</v>
      </c>
      <c r="D11" s="54" t="s">
        <v>55</v>
      </c>
      <c r="E11" s="53" t="s">
        <v>7</v>
      </c>
      <c r="F11" s="55">
        <v>10</v>
      </c>
      <c r="G11" s="56"/>
      <c r="H11" s="80">
        <f>G11*F11</f>
        <v>0</v>
      </c>
      <c r="I11" s="3"/>
      <c r="J11" s="36"/>
      <c r="K11" s="13"/>
      <c r="L11" s="13"/>
      <c r="M11" s="13"/>
      <c r="N11" s="13"/>
      <c r="O11" s="13"/>
      <c r="P11" s="13"/>
      <c r="Q11" s="13"/>
      <c r="R11" s="13"/>
      <c r="S11" s="13"/>
    </row>
    <row r="12" spans="2:19" ht="35.1" customHeight="1">
      <c r="B12" s="52">
        <v>5</v>
      </c>
      <c r="C12" s="53" t="s">
        <v>86</v>
      </c>
      <c r="D12" s="54" t="s">
        <v>56</v>
      </c>
      <c r="E12" s="53" t="s">
        <v>7</v>
      </c>
      <c r="F12" s="55">
        <v>20</v>
      </c>
      <c r="G12" s="56"/>
      <c r="H12" s="80">
        <f>G12*F12</f>
        <v>0</v>
      </c>
      <c r="I12" s="3"/>
      <c r="J12" s="36"/>
      <c r="K12" s="1"/>
      <c r="L12" s="1"/>
      <c r="M12" s="1"/>
      <c r="N12" s="1"/>
      <c r="O12" s="1"/>
      <c r="P12" s="1"/>
      <c r="Q12" s="1"/>
      <c r="R12" s="1"/>
      <c r="S12" s="1"/>
    </row>
    <row r="13" spans="2:19" s="14" customFormat="1" ht="35.1" customHeight="1">
      <c r="B13" s="52">
        <v>6</v>
      </c>
      <c r="C13" s="53" t="s">
        <v>86</v>
      </c>
      <c r="D13" s="54" t="s">
        <v>57</v>
      </c>
      <c r="E13" s="53" t="s">
        <v>7</v>
      </c>
      <c r="F13" s="55">
        <v>64</v>
      </c>
      <c r="G13" s="56"/>
      <c r="H13" s="80">
        <f>G13*F13</f>
        <v>0</v>
      </c>
      <c r="I13" s="3"/>
      <c r="J13" s="36"/>
      <c r="K13" s="13"/>
      <c r="L13" s="13"/>
      <c r="M13" s="13"/>
      <c r="N13" s="13"/>
      <c r="O13" s="13"/>
      <c r="P13" s="13"/>
      <c r="Q13" s="13"/>
      <c r="R13" s="13"/>
      <c r="S13" s="13"/>
    </row>
    <row r="14" spans="2:19" s="14" customFormat="1" ht="35.1" customHeight="1">
      <c r="B14" s="52">
        <v>7</v>
      </c>
      <c r="C14" s="53" t="s">
        <v>86</v>
      </c>
      <c r="D14" s="54" t="s">
        <v>58</v>
      </c>
      <c r="E14" s="53" t="s">
        <v>52</v>
      </c>
      <c r="F14" s="55">
        <v>52</v>
      </c>
      <c r="G14" s="56"/>
      <c r="H14" s="80">
        <f>G14*F14</f>
        <v>0</v>
      </c>
      <c r="I14" s="3"/>
      <c r="J14" s="36"/>
      <c r="K14" s="13"/>
      <c r="L14" s="13"/>
      <c r="M14" s="13"/>
      <c r="N14" s="13"/>
      <c r="O14" s="13"/>
      <c r="P14" s="13"/>
      <c r="Q14" s="13"/>
      <c r="R14" s="13"/>
      <c r="S14" s="13"/>
    </row>
    <row r="15" spans="2:19" s="2" customFormat="1" ht="35.1" customHeight="1" thickBot="1">
      <c r="B15" s="57">
        <v>8</v>
      </c>
      <c r="C15" s="53" t="s">
        <v>86</v>
      </c>
      <c r="D15" s="54" t="s">
        <v>77</v>
      </c>
      <c r="E15" s="53" t="s">
        <v>51</v>
      </c>
      <c r="F15" s="55">
        <v>68</v>
      </c>
      <c r="G15" s="56"/>
      <c r="H15" s="80">
        <f>G15*F15</f>
        <v>0</v>
      </c>
      <c r="I15" s="3"/>
      <c r="J15" s="36"/>
      <c r="K15" s="12"/>
      <c r="L15" s="12"/>
      <c r="M15" s="12"/>
      <c r="N15" s="12"/>
      <c r="O15" s="12"/>
      <c r="P15" s="12"/>
      <c r="Q15" s="12"/>
      <c r="R15" s="12"/>
      <c r="S15" s="12"/>
    </row>
    <row r="16" spans="2:19" s="14" customFormat="1" ht="20.100000000000001" customHeight="1" thickBot="1">
      <c r="B16" s="82">
        <v>3</v>
      </c>
      <c r="C16" s="127" t="s">
        <v>14</v>
      </c>
      <c r="D16" s="128"/>
      <c r="E16" s="128"/>
      <c r="F16" s="128"/>
      <c r="G16" s="85"/>
      <c r="H16" s="81"/>
      <c r="I16" s="19"/>
      <c r="J16" s="36"/>
      <c r="K16" s="13"/>
      <c r="L16" s="13"/>
      <c r="M16" s="13"/>
      <c r="N16" s="13"/>
      <c r="O16" s="13"/>
      <c r="P16" s="13"/>
      <c r="Q16" s="13"/>
      <c r="R16" s="13"/>
      <c r="S16" s="13"/>
    </row>
    <row r="17" spans="2:19" ht="39.950000000000003" customHeight="1">
      <c r="B17" s="43">
        <v>9</v>
      </c>
      <c r="C17" s="59" t="s">
        <v>87</v>
      </c>
      <c r="D17" s="60" t="s">
        <v>48</v>
      </c>
      <c r="E17" s="44" t="s">
        <v>7</v>
      </c>
      <c r="F17" s="46">
        <v>34</v>
      </c>
      <c r="G17" s="46"/>
      <c r="H17" s="78">
        <f>G17*F17</f>
        <v>0</v>
      </c>
      <c r="I17" s="3"/>
      <c r="J17" s="36"/>
      <c r="K17" s="1"/>
      <c r="L17" s="1"/>
      <c r="M17" s="1"/>
      <c r="N17" s="1"/>
      <c r="O17" s="1"/>
      <c r="P17" s="1"/>
      <c r="Q17" s="1"/>
      <c r="R17" s="1"/>
      <c r="S17" s="1"/>
    </row>
    <row r="18" spans="2:19" ht="39.950000000000003" customHeight="1" thickBot="1">
      <c r="B18" s="58">
        <v>10</v>
      </c>
      <c r="C18" s="61" t="s">
        <v>87</v>
      </c>
      <c r="D18" s="62" t="s">
        <v>49</v>
      </c>
      <c r="E18" s="49" t="s">
        <v>7</v>
      </c>
      <c r="F18" s="51">
        <v>12</v>
      </c>
      <c r="G18" s="51"/>
      <c r="H18" s="79">
        <f>G18*F18</f>
        <v>0</v>
      </c>
      <c r="I18" s="3"/>
      <c r="J18" s="36"/>
      <c r="K18" s="1"/>
      <c r="L18" s="1"/>
      <c r="M18" s="1"/>
      <c r="N18" s="1"/>
      <c r="O18" s="1"/>
      <c r="P18" s="1"/>
      <c r="Q18" s="1"/>
      <c r="R18" s="1"/>
      <c r="S18" s="1"/>
    </row>
    <row r="19" spans="2:19" s="14" customFormat="1" ht="20.100000000000001" customHeight="1" thickBot="1">
      <c r="B19" s="82">
        <v>4</v>
      </c>
      <c r="C19" s="127" t="s">
        <v>5</v>
      </c>
      <c r="D19" s="128"/>
      <c r="E19" s="128"/>
      <c r="F19" s="128"/>
      <c r="G19" s="85"/>
      <c r="H19" s="89"/>
      <c r="I19" s="19"/>
      <c r="J19" s="36"/>
      <c r="K19" s="13"/>
      <c r="L19" s="13"/>
      <c r="M19" s="13"/>
      <c r="N19" s="13"/>
      <c r="O19" s="13"/>
      <c r="P19" s="13"/>
      <c r="Q19" s="13"/>
      <c r="R19" s="13"/>
      <c r="S19" s="13"/>
    </row>
    <row r="20" spans="2:19" ht="39.950000000000003" customHeight="1">
      <c r="B20" s="43">
        <v>11</v>
      </c>
      <c r="C20" s="59" t="s">
        <v>88</v>
      </c>
      <c r="D20" s="63" t="s">
        <v>50</v>
      </c>
      <c r="E20" s="59" t="s">
        <v>53</v>
      </c>
      <c r="F20" s="46">
        <v>192</v>
      </c>
      <c r="G20" s="46"/>
      <c r="H20" s="78">
        <f>G20*F20</f>
        <v>0</v>
      </c>
      <c r="I20" s="22"/>
      <c r="J20" s="36"/>
      <c r="K20" s="1"/>
      <c r="L20" s="1"/>
      <c r="M20" s="1"/>
      <c r="N20" s="1"/>
      <c r="O20" s="1"/>
      <c r="P20" s="1"/>
      <c r="Q20" s="1"/>
      <c r="R20" s="1"/>
      <c r="S20" s="1"/>
    </row>
    <row r="21" spans="2:19" s="14" customFormat="1" ht="39.950000000000003" customHeight="1">
      <c r="B21" s="52">
        <v>12</v>
      </c>
      <c r="C21" s="64" t="s">
        <v>88</v>
      </c>
      <c r="D21" s="65" t="s">
        <v>30</v>
      </c>
      <c r="E21" s="64" t="s">
        <v>53</v>
      </c>
      <c r="F21" s="55">
        <v>1726</v>
      </c>
      <c r="G21" s="55"/>
      <c r="H21" s="80">
        <f>G21*F21</f>
        <v>0</v>
      </c>
      <c r="I21" s="22"/>
      <c r="J21" s="36"/>
      <c r="K21" s="8"/>
      <c r="L21" s="13"/>
      <c r="M21" s="13"/>
      <c r="N21" s="6"/>
      <c r="O21" s="6"/>
      <c r="P21" s="6"/>
      <c r="Q21" s="6"/>
      <c r="R21" s="6"/>
      <c r="S21" s="13"/>
    </row>
    <row r="22" spans="2:19" s="14" customFormat="1" ht="50.1" customHeight="1" thickBot="1">
      <c r="B22" s="52">
        <v>13</v>
      </c>
      <c r="C22" s="64" t="s">
        <v>89</v>
      </c>
      <c r="D22" s="65" t="s">
        <v>74</v>
      </c>
      <c r="E22" s="64" t="s">
        <v>53</v>
      </c>
      <c r="F22" s="55">
        <v>1476</v>
      </c>
      <c r="G22" s="55"/>
      <c r="H22" s="80">
        <f>G22*F22</f>
        <v>0</v>
      </c>
      <c r="I22" s="23"/>
      <c r="J22" s="36"/>
      <c r="K22" s="13"/>
      <c r="L22" s="13"/>
      <c r="M22" s="13"/>
      <c r="N22" s="6"/>
      <c r="O22" s="6"/>
      <c r="P22" s="6"/>
      <c r="Q22" s="6"/>
      <c r="R22" s="6"/>
      <c r="S22" s="13"/>
    </row>
    <row r="23" spans="2:19" s="14" customFormat="1" ht="20.100000000000001" customHeight="1" thickBot="1">
      <c r="B23" s="82">
        <v>5</v>
      </c>
      <c r="C23" s="127" t="s">
        <v>3</v>
      </c>
      <c r="D23" s="128"/>
      <c r="E23" s="128"/>
      <c r="F23" s="128"/>
      <c r="G23" s="86"/>
      <c r="H23" s="90"/>
      <c r="I23" s="19"/>
      <c r="J23" s="36"/>
      <c r="K23" s="13"/>
      <c r="L23" s="6"/>
      <c r="M23" s="6"/>
      <c r="N23" s="6"/>
      <c r="O23" s="6"/>
      <c r="P23" s="6"/>
      <c r="Q23" s="6"/>
      <c r="R23" s="6"/>
      <c r="S23" s="13"/>
    </row>
    <row r="24" spans="2:19" ht="39.950000000000003" customHeight="1">
      <c r="B24" s="43">
        <v>14</v>
      </c>
      <c r="C24" s="44" t="s">
        <v>90</v>
      </c>
      <c r="D24" s="60" t="s">
        <v>13</v>
      </c>
      <c r="E24" s="67" t="s">
        <v>52</v>
      </c>
      <c r="F24" s="68">
        <v>923</v>
      </c>
      <c r="G24" s="68"/>
      <c r="H24" s="78">
        <f>G24*F24</f>
        <v>0</v>
      </c>
      <c r="I24" s="4"/>
      <c r="J24" s="36"/>
      <c r="K24" s="1"/>
      <c r="L24" s="7"/>
      <c r="M24" s="7"/>
      <c r="N24" s="7"/>
      <c r="O24" s="7"/>
      <c r="P24" s="7"/>
      <c r="Q24" s="7"/>
      <c r="R24" s="7"/>
      <c r="S24" s="1"/>
    </row>
    <row r="25" spans="2:19" ht="39.950000000000003" customHeight="1">
      <c r="B25" s="52">
        <v>15</v>
      </c>
      <c r="C25" s="53" t="s">
        <v>91</v>
      </c>
      <c r="D25" s="69" t="s">
        <v>69</v>
      </c>
      <c r="E25" s="70" t="s">
        <v>52</v>
      </c>
      <c r="F25" s="71">
        <v>116</v>
      </c>
      <c r="G25" s="71"/>
      <c r="H25" s="80">
        <f>G25*F25</f>
        <v>0</v>
      </c>
      <c r="I25" s="4"/>
      <c r="J25" s="36"/>
      <c r="K25" s="1"/>
      <c r="L25" s="7"/>
      <c r="M25" s="7"/>
      <c r="N25" s="7"/>
      <c r="O25" s="7"/>
      <c r="P25" s="7"/>
      <c r="Q25" s="7"/>
      <c r="R25" s="7"/>
      <c r="S25" s="1"/>
    </row>
    <row r="26" spans="2:19" ht="35.1" customHeight="1">
      <c r="B26" s="52">
        <v>16</v>
      </c>
      <c r="C26" s="53" t="s">
        <v>92</v>
      </c>
      <c r="D26" s="69" t="s">
        <v>63</v>
      </c>
      <c r="E26" s="70" t="s">
        <v>52</v>
      </c>
      <c r="F26" s="71">
        <v>116</v>
      </c>
      <c r="G26" s="71"/>
      <c r="H26" s="80">
        <f>G26*F26</f>
        <v>0</v>
      </c>
      <c r="I26" s="13"/>
      <c r="J26" s="36"/>
    </row>
    <row r="27" spans="2:19" ht="39.950000000000003" customHeight="1">
      <c r="B27" s="52">
        <v>17</v>
      </c>
      <c r="C27" s="53" t="s">
        <v>93</v>
      </c>
      <c r="D27" s="69" t="s">
        <v>47</v>
      </c>
      <c r="E27" s="70" t="s">
        <v>52</v>
      </c>
      <c r="F27" s="71">
        <v>116</v>
      </c>
      <c r="G27" s="71"/>
      <c r="H27" s="80">
        <f>G27*F27</f>
        <v>0</v>
      </c>
      <c r="I27" s="4"/>
      <c r="J27" s="36"/>
      <c r="K27" s="13"/>
    </row>
    <row r="28" spans="2:19" ht="39.950000000000003" customHeight="1">
      <c r="B28" s="52">
        <v>18</v>
      </c>
      <c r="C28" s="53" t="s">
        <v>94</v>
      </c>
      <c r="D28" s="69" t="s">
        <v>31</v>
      </c>
      <c r="E28" s="70" t="s">
        <v>52</v>
      </c>
      <c r="F28" s="71">
        <v>259</v>
      </c>
      <c r="G28" s="71"/>
      <c r="H28" s="80">
        <f>G28*F28</f>
        <v>0</v>
      </c>
      <c r="I28" s="4"/>
      <c r="J28" s="36"/>
      <c r="K28" s="13"/>
    </row>
    <row r="29" spans="2:19" s="14" customFormat="1" ht="39.950000000000003" customHeight="1">
      <c r="B29" s="52">
        <v>19</v>
      </c>
      <c r="C29" s="53" t="s">
        <v>95</v>
      </c>
      <c r="D29" s="69" t="s">
        <v>70</v>
      </c>
      <c r="E29" s="70" t="s">
        <v>52</v>
      </c>
      <c r="F29" s="71">
        <v>259</v>
      </c>
      <c r="G29" s="71"/>
      <c r="H29" s="80">
        <f>G29*F29</f>
        <v>0</v>
      </c>
      <c r="I29" s="13"/>
      <c r="J29" s="36"/>
      <c r="K29" s="13"/>
      <c r="L29" s="13"/>
      <c r="M29" s="13"/>
      <c r="N29" s="13"/>
      <c r="O29" s="13"/>
      <c r="P29" s="13"/>
      <c r="Q29" s="13"/>
      <c r="R29" s="13"/>
      <c r="S29" s="13"/>
    </row>
    <row r="30" spans="2:19" s="14" customFormat="1" ht="39.950000000000003" customHeight="1">
      <c r="B30" s="52">
        <v>20</v>
      </c>
      <c r="C30" s="53" t="s">
        <v>94</v>
      </c>
      <c r="D30" s="69" t="s">
        <v>32</v>
      </c>
      <c r="E30" s="70" t="s">
        <v>52</v>
      </c>
      <c r="F30" s="71">
        <v>664</v>
      </c>
      <c r="G30" s="71"/>
      <c r="H30" s="80">
        <f>G30*F30</f>
        <v>0</v>
      </c>
      <c r="I30" s="15"/>
      <c r="J30" s="36"/>
      <c r="K30" s="13"/>
      <c r="L30" s="13"/>
      <c r="M30" s="13"/>
      <c r="N30" s="13"/>
      <c r="O30" s="13"/>
      <c r="P30" s="13"/>
      <c r="Q30" s="13"/>
      <c r="R30" s="13"/>
      <c r="S30" s="13"/>
    </row>
    <row r="31" spans="2:19" s="14" customFormat="1" ht="39.950000000000003" customHeight="1" thickBot="1">
      <c r="B31" s="52">
        <v>21</v>
      </c>
      <c r="C31" s="49" t="s">
        <v>96</v>
      </c>
      <c r="D31" s="62" t="s">
        <v>33</v>
      </c>
      <c r="E31" s="72" t="s">
        <v>52</v>
      </c>
      <c r="F31" s="73">
        <v>251</v>
      </c>
      <c r="G31" s="73"/>
      <c r="H31" s="79">
        <f>G31*F31</f>
        <v>0</v>
      </c>
      <c r="I31" s="4"/>
      <c r="J31" s="36"/>
      <c r="K31" s="13"/>
      <c r="L31" s="13"/>
      <c r="M31" s="13"/>
      <c r="N31" s="13"/>
      <c r="O31" s="13"/>
      <c r="P31" s="13"/>
      <c r="Q31" s="13"/>
      <c r="R31" s="13"/>
      <c r="S31" s="13"/>
    </row>
    <row r="32" spans="2:19" s="14" customFormat="1" ht="20.100000000000001" customHeight="1" thickBot="1">
      <c r="B32" s="82">
        <v>6</v>
      </c>
      <c r="C32" s="127" t="s">
        <v>2</v>
      </c>
      <c r="D32" s="128"/>
      <c r="E32" s="128"/>
      <c r="F32" s="128"/>
      <c r="G32" s="86"/>
      <c r="H32" s="90"/>
      <c r="I32" s="19"/>
      <c r="J32" s="36"/>
      <c r="L32" s="13"/>
      <c r="M32" s="13"/>
      <c r="N32" s="13"/>
      <c r="O32" s="13"/>
      <c r="P32" s="13"/>
      <c r="Q32" s="13"/>
      <c r="R32" s="13"/>
      <c r="S32" s="13"/>
    </row>
    <row r="33" spans="2:11" ht="35.1" customHeight="1">
      <c r="B33" s="43">
        <v>22</v>
      </c>
      <c r="C33" s="44" t="s">
        <v>97</v>
      </c>
      <c r="D33" s="45" t="s">
        <v>67</v>
      </c>
      <c r="E33" s="44" t="s">
        <v>51</v>
      </c>
      <c r="F33" s="46">
        <v>32.479999999999997</v>
      </c>
      <c r="G33" s="46"/>
      <c r="H33" s="78">
        <f>G33*F33</f>
        <v>0</v>
      </c>
      <c r="I33" s="3"/>
      <c r="J33" s="36"/>
    </row>
    <row r="34" spans="2:11" ht="35.1" customHeight="1">
      <c r="B34" s="52">
        <v>23</v>
      </c>
      <c r="C34" s="53" t="s">
        <v>98</v>
      </c>
      <c r="D34" s="54" t="s">
        <v>68</v>
      </c>
      <c r="E34" s="53" t="s">
        <v>51</v>
      </c>
      <c r="F34" s="55">
        <v>40.6</v>
      </c>
      <c r="G34" s="55"/>
      <c r="H34" s="80">
        <f>G34*F34</f>
        <v>0</v>
      </c>
      <c r="I34" s="3"/>
      <c r="J34" s="36"/>
    </row>
    <row r="35" spans="2:11" ht="35.1" customHeight="1">
      <c r="B35" s="52">
        <v>24</v>
      </c>
      <c r="C35" s="64" t="s">
        <v>111</v>
      </c>
      <c r="D35" s="69" t="s">
        <v>83</v>
      </c>
      <c r="E35" s="53" t="s">
        <v>52</v>
      </c>
      <c r="F35" s="55">
        <v>812</v>
      </c>
      <c r="G35" s="55"/>
      <c r="H35" s="80">
        <f>G35*F35</f>
        <v>0</v>
      </c>
      <c r="I35" s="13"/>
      <c r="J35" s="36"/>
      <c r="K35" s="9"/>
    </row>
    <row r="36" spans="2:11" ht="35.1" customHeight="1">
      <c r="B36" s="52">
        <v>25</v>
      </c>
      <c r="C36" s="53" t="s">
        <v>92</v>
      </c>
      <c r="D36" s="69" t="s">
        <v>61</v>
      </c>
      <c r="E36" s="53" t="s">
        <v>52</v>
      </c>
      <c r="F36" s="55">
        <v>812</v>
      </c>
      <c r="G36" s="55"/>
      <c r="H36" s="80">
        <f>G36*F36</f>
        <v>0</v>
      </c>
      <c r="I36" s="13"/>
      <c r="J36" s="36"/>
      <c r="K36" s="9"/>
    </row>
    <row r="37" spans="2:11" ht="35.1" customHeight="1">
      <c r="B37" s="52">
        <v>26</v>
      </c>
      <c r="C37" s="53" t="s">
        <v>99</v>
      </c>
      <c r="D37" s="69" t="s">
        <v>112</v>
      </c>
      <c r="E37" s="53" t="s">
        <v>52</v>
      </c>
      <c r="F37" s="55">
        <v>812</v>
      </c>
      <c r="G37" s="55"/>
      <c r="H37" s="80">
        <f>G37*F37</f>
        <v>0</v>
      </c>
      <c r="I37" s="13"/>
      <c r="J37" s="36"/>
    </row>
    <row r="38" spans="2:11" ht="35.1" customHeight="1">
      <c r="B38" s="52">
        <v>27</v>
      </c>
      <c r="C38" s="53" t="s">
        <v>100</v>
      </c>
      <c r="D38" s="54" t="s">
        <v>79</v>
      </c>
      <c r="E38" s="53" t="s">
        <v>52</v>
      </c>
      <c r="F38" s="55">
        <v>788.8</v>
      </c>
      <c r="G38" s="55"/>
      <c r="H38" s="80">
        <f>G38*F38</f>
        <v>0</v>
      </c>
      <c r="I38" s="3"/>
      <c r="J38" s="36"/>
    </row>
    <row r="39" spans="2:11" ht="35.1" customHeight="1">
      <c r="B39" s="52">
        <v>28</v>
      </c>
      <c r="C39" s="53" t="s">
        <v>101</v>
      </c>
      <c r="D39" s="69" t="s">
        <v>72</v>
      </c>
      <c r="E39" s="53" t="s">
        <v>52</v>
      </c>
      <c r="F39" s="55">
        <v>413</v>
      </c>
      <c r="G39" s="55"/>
      <c r="H39" s="80">
        <f>G39*F39</f>
        <v>0</v>
      </c>
      <c r="I39" s="24"/>
      <c r="J39" s="36"/>
    </row>
    <row r="40" spans="2:11" ht="35.1" customHeight="1" thickBot="1">
      <c r="B40" s="52">
        <v>29</v>
      </c>
      <c r="C40" s="53" t="s">
        <v>102</v>
      </c>
      <c r="D40" s="69" t="s">
        <v>73</v>
      </c>
      <c r="E40" s="53" t="s">
        <v>52</v>
      </c>
      <c r="F40" s="55">
        <v>251</v>
      </c>
      <c r="G40" s="55"/>
      <c r="H40" s="80">
        <f>G40*F40</f>
        <v>0</v>
      </c>
      <c r="I40" s="24"/>
      <c r="J40" s="36"/>
    </row>
    <row r="41" spans="2:11" s="14" customFormat="1" ht="20.100000000000001" customHeight="1" thickBot="1">
      <c r="B41" s="83">
        <v>7</v>
      </c>
      <c r="C41" s="134" t="s">
        <v>6</v>
      </c>
      <c r="D41" s="128"/>
      <c r="E41" s="128"/>
      <c r="F41" s="135"/>
      <c r="G41" s="84"/>
      <c r="H41" s="90"/>
      <c r="I41" s="19"/>
      <c r="J41" s="36"/>
    </row>
    <row r="42" spans="2:11" ht="35.1" customHeight="1">
      <c r="B42" s="43">
        <v>30</v>
      </c>
      <c r="C42" s="44" t="s">
        <v>103</v>
      </c>
      <c r="D42" s="45" t="s">
        <v>34</v>
      </c>
      <c r="E42" s="59" t="s">
        <v>54</v>
      </c>
      <c r="F42" s="46">
        <v>1007</v>
      </c>
      <c r="G42" s="46"/>
      <c r="H42" s="78">
        <f>G42*F42</f>
        <v>0</v>
      </c>
      <c r="I42" s="24"/>
      <c r="J42" s="36"/>
    </row>
    <row r="43" spans="2:11" ht="35.1" customHeight="1">
      <c r="B43" s="52">
        <v>31</v>
      </c>
      <c r="C43" s="53" t="s">
        <v>103</v>
      </c>
      <c r="D43" s="54" t="s">
        <v>35</v>
      </c>
      <c r="E43" s="64" t="s">
        <v>53</v>
      </c>
      <c r="F43" s="55">
        <v>101</v>
      </c>
      <c r="G43" s="55"/>
      <c r="H43" s="80">
        <f>G43*F43</f>
        <v>0</v>
      </c>
      <c r="I43" s="24"/>
      <c r="J43" s="36"/>
    </row>
    <row r="44" spans="2:11" ht="35.1" customHeight="1">
      <c r="B44" s="52">
        <v>32</v>
      </c>
      <c r="C44" s="53" t="s">
        <v>103</v>
      </c>
      <c r="D44" s="54" t="s">
        <v>36</v>
      </c>
      <c r="E44" s="64" t="s">
        <v>54</v>
      </c>
      <c r="F44" s="55">
        <v>89</v>
      </c>
      <c r="G44" s="55"/>
      <c r="H44" s="80">
        <f>G44*F44</f>
        <v>0</v>
      </c>
      <c r="I44" s="24"/>
      <c r="J44" s="36"/>
    </row>
    <row r="45" spans="2:11" s="14" customFormat="1" ht="20.100000000000001" customHeight="1" thickBot="1">
      <c r="B45" s="125">
        <v>8</v>
      </c>
      <c r="C45" s="136" t="s">
        <v>9</v>
      </c>
      <c r="D45" s="137"/>
      <c r="E45" s="137"/>
      <c r="F45" s="137"/>
      <c r="G45" s="138"/>
      <c r="H45" s="126"/>
      <c r="I45" s="19"/>
      <c r="J45" s="36"/>
    </row>
    <row r="46" spans="2:11" s="14" customFormat="1" ht="39.950000000000003" customHeight="1">
      <c r="B46" s="43">
        <v>33</v>
      </c>
      <c r="C46" s="59" t="s">
        <v>104</v>
      </c>
      <c r="D46" s="63" t="s">
        <v>37</v>
      </c>
      <c r="E46" s="59" t="s">
        <v>7</v>
      </c>
      <c r="F46" s="74">
        <v>166</v>
      </c>
      <c r="G46" s="74"/>
      <c r="H46" s="78">
        <f>G46*F46</f>
        <v>0</v>
      </c>
      <c r="I46" s="30"/>
      <c r="J46" s="36"/>
    </row>
    <row r="47" spans="2:11" ht="39.950000000000003" customHeight="1">
      <c r="B47" s="52">
        <v>34</v>
      </c>
      <c r="C47" s="64" t="s">
        <v>104</v>
      </c>
      <c r="D47" s="65" t="s">
        <v>38</v>
      </c>
      <c r="E47" s="64" t="s">
        <v>53</v>
      </c>
      <c r="F47" s="75">
        <v>19.920000000000002</v>
      </c>
      <c r="G47" s="75"/>
      <c r="H47" s="80">
        <f>G47*F47</f>
        <v>0</v>
      </c>
      <c r="I47" s="25"/>
      <c r="J47" s="36"/>
    </row>
    <row r="48" spans="2:11" s="14" customFormat="1" ht="39.950000000000003" customHeight="1">
      <c r="B48" s="52">
        <v>35</v>
      </c>
      <c r="C48" s="53" t="s">
        <v>104</v>
      </c>
      <c r="D48" s="54" t="s">
        <v>39</v>
      </c>
      <c r="E48" s="64" t="s">
        <v>7</v>
      </c>
      <c r="F48" s="75">
        <v>72</v>
      </c>
      <c r="G48" s="55"/>
      <c r="H48" s="80">
        <f>G48*F48</f>
        <v>0</v>
      </c>
      <c r="I48" s="3"/>
      <c r="J48" s="36"/>
    </row>
    <row r="49" spans="2:10" ht="39.950000000000003" customHeight="1">
      <c r="B49" s="52">
        <v>36</v>
      </c>
      <c r="C49" s="64" t="s">
        <v>104</v>
      </c>
      <c r="D49" s="65" t="s">
        <v>38</v>
      </c>
      <c r="E49" s="64" t="s">
        <v>53</v>
      </c>
      <c r="F49" s="75">
        <v>7.2</v>
      </c>
      <c r="G49" s="75"/>
      <c r="H49" s="80">
        <f>G49*F49</f>
        <v>0</v>
      </c>
      <c r="I49" s="25"/>
      <c r="J49" s="36"/>
    </row>
    <row r="50" spans="2:10" s="14" customFormat="1" ht="39.950000000000003" customHeight="1">
      <c r="B50" s="52">
        <v>37</v>
      </c>
      <c r="C50" s="53" t="s">
        <v>105</v>
      </c>
      <c r="D50" s="54" t="s">
        <v>40</v>
      </c>
      <c r="E50" s="64" t="s">
        <v>7</v>
      </c>
      <c r="F50" s="75">
        <v>196</v>
      </c>
      <c r="G50" s="55"/>
      <c r="H50" s="80">
        <f>G50*F50</f>
        <v>0</v>
      </c>
      <c r="I50" s="3"/>
      <c r="J50" s="36"/>
    </row>
    <row r="51" spans="2:10" ht="39.950000000000003" customHeight="1">
      <c r="B51" s="52">
        <v>38</v>
      </c>
      <c r="C51" s="53" t="s">
        <v>105</v>
      </c>
      <c r="D51" s="65" t="s">
        <v>41</v>
      </c>
      <c r="E51" s="64" t="s">
        <v>53</v>
      </c>
      <c r="F51" s="75">
        <v>7.84</v>
      </c>
      <c r="G51" s="75"/>
      <c r="H51" s="80">
        <f>G51*F51</f>
        <v>0</v>
      </c>
      <c r="I51" s="25"/>
      <c r="J51" s="36"/>
    </row>
    <row r="52" spans="2:10" s="14" customFormat="1" ht="39.950000000000003" customHeight="1">
      <c r="B52" s="52">
        <v>39</v>
      </c>
      <c r="C52" s="53" t="s">
        <v>104</v>
      </c>
      <c r="D52" s="54" t="s">
        <v>42</v>
      </c>
      <c r="E52" s="64" t="s">
        <v>7</v>
      </c>
      <c r="F52" s="75">
        <v>145</v>
      </c>
      <c r="G52" s="55"/>
      <c r="H52" s="80">
        <f>G52*F52</f>
        <v>0</v>
      </c>
      <c r="I52" s="3"/>
      <c r="J52" s="36"/>
    </row>
    <row r="53" spans="2:10" ht="39.950000000000003" customHeight="1">
      <c r="B53" s="52">
        <v>40</v>
      </c>
      <c r="C53" s="64" t="s">
        <v>104</v>
      </c>
      <c r="D53" s="65" t="s">
        <v>38</v>
      </c>
      <c r="E53" s="64" t="s">
        <v>53</v>
      </c>
      <c r="F53" s="75">
        <v>10.15</v>
      </c>
      <c r="G53" s="75"/>
      <c r="H53" s="80">
        <f>G53*F53</f>
        <v>0</v>
      </c>
      <c r="I53" s="25"/>
      <c r="J53" s="36"/>
    </row>
    <row r="54" spans="2:10" s="14" customFormat="1" ht="39.950000000000003" customHeight="1">
      <c r="B54" s="52">
        <v>41</v>
      </c>
      <c r="C54" s="53" t="s">
        <v>106</v>
      </c>
      <c r="D54" s="54" t="s">
        <v>43</v>
      </c>
      <c r="E54" s="64" t="s">
        <v>7</v>
      </c>
      <c r="F54" s="75">
        <v>231</v>
      </c>
      <c r="G54" s="55"/>
      <c r="H54" s="80">
        <f>G54*F54</f>
        <v>0</v>
      </c>
      <c r="I54" s="3"/>
      <c r="J54" s="28"/>
    </row>
    <row r="55" spans="2:10" ht="39.950000000000003" customHeight="1">
      <c r="B55" s="52">
        <v>42</v>
      </c>
      <c r="C55" s="64" t="s">
        <v>106</v>
      </c>
      <c r="D55" s="65" t="s">
        <v>44</v>
      </c>
      <c r="E55" s="64" t="s">
        <v>53</v>
      </c>
      <c r="F55" s="75">
        <v>9.24</v>
      </c>
      <c r="G55" s="75"/>
      <c r="H55" s="80">
        <f>G55*F55</f>
        <v>0</v>
      </c>
      <c r="I55" s="25"/>
      <c r="J55" s="28"/>
    </row>
    <row r="56" spans="2:10" s="14" customFormat="1" ht="39.950000000000003" customHeight="1" thickBot="1">
      <c r="B56" s="52">
        <v>43</v>
      </c>
      <c r="C56" s="49" t="s">
        <v>106</v>
      </c>
      <c r="D56" s="66" t="s">
        <v>71</v>
      </c>
      <c r="E56" s="61" t="s">
        <v>16</v>
      </c>
      <c r="F56" s="76">
        <v>7</v>
      </c>
      <c r="G56" s="76"/>
      <c r="H56" s="79">
        <f>G56*F56</f>
        <v>0</v>
      </c>
      <c r="I56" s="30"/>
      <c r="J56" s="28"/>
    </row>
    <row r="57" spans="2:10" s="14" customFormat="1" ht="20.100000000000001" customHeight="1" thickBot="1">
      <c r="B57" s="87">
        <v>9</v>
      </c>
      <c r="C57" s="127" t="s">
        <v>80</v>
      </c>
      <c r="D57" s="128"/>
      <c r="E57" s="128"/>
      <c r="F57" s="128"/>
      <c r="G57" s="85"/>
      <c r="H57" s="89"/>
      <c r="I57" s="19"/>
      <c r="J57" s="29"/>
    </row>
    <row r="58" spans="2:10" s="37" customFormat="1" ht="35.1" customHeight="1">
      <c r="B58" s="105">
        <v>44</v>
      </c>
      <c r="C58" s="95" t="s">
        <v>109</v>
      </c>
      <c r="D58" s="106" t="s">
        <v>28</v>
      </c>
      <c r="E58" s="107" t="s">
        <v>7</v>
      </c>
      <c r="F58" s="108">
        <v>30</v>
      </c>
      <c r="G58" s="116"/>
      <c r="H58" s="111">
        <f>G58*F58</f>
        <v>0</v>
      </c>
    </row>
    <row r="59" spans="2:10" s="37" customFormat="1" ht="41.25" customHeight="1">
      <c r="B59" s="94">
        <v>45</v>
      </c>
      <c r="C59" s="95" t="s">
        <v>109</v>
      </c>
      <c r="D59" s="96" t="s">
        <v>22</v>
      </c>
      <c r="E59" s="97" t="s">
        <v>66</v>
      </c>
      <c r="F59" s="98">
        <v>21</v>
      </c>
      <c r="G59" s="117"/>
      <c r="H59" s="111">
        <f>G59*F59</f>
        <v>0</v>
      </c>
    </row>
    <row r="60" spans="2:10" s="37" customFormat="1" ht="35.1" customHeight="1">
      <c r="B60" s="94">
        <v>46</v>
      </c>
      <c r="C60" s="95" t="s">
        <v>109</v>
      </c>
      <c r="D60" s="96" t="s">
        <v>23</v>
      </c>
      <c r="E60" s="97" t="s">
        <v>65</v>
      </c>
      <c r="F60" s="98">
        <v>1</v>
      </c>
      <c r="G60" s="117"/>
      <c r="H60" s="111">
        <f>G60*F60</f>
        <v>0</v>
      </c>
    </row>
    <row r="61" spans="2:10" s="37" customFormat="1" ht="35.1" customHeight="1">
      <c r="B61" s="94">
        <v>47</v>
      </c>
      <c r="C61" s="99" t="s">
        <v>109</v>
      </c>
      <c r="D61" s="96" t="s">
        <v>81</v>
      </c>
      <c r="E61" s="97" t="s">
        <v>65</v>
      </c>
      <c r="F61" s="98">
        <v>4</v>
      </c>
      <c r="G61" s="117"/>
      <c r="H61" s="111">
        <f>G61*F61</f>
        <v>0</v>
      </c>
    </row>
    <row r="62" spans="2:10" s="37" customFormat="1" ht="78" customHeight="1">
      <c r="B62" s="94">
        <v>48</v>
      </c>
      <c r="C62" s="119" t="s">
        <v>109</v>
      </c>
      <c r="D62" s="106" t="s">
        <v>24</v>
      </c>
      <c r="E62" s="97" t="s">
        <v>65</v>
      </c>
      <c r="F62" s="98">
        <v>5</v>
      </c>
      <c r="G62" s="117"/>
      <c r="H62" s="111">
        <f>G62*F62</f>
        <v>0</v>
      </c>
    </row>
    <row r="63" spans="2:10" s="37" customFormat="1" ht="35.1" customHeight="1">
      <c r="B63" s="101">
        <v>49</v>
      </c>
      <c r="C63" s="119" t="s">
        <v>109</v>
      </c>
      <c r="D63" s="102" t="s">
        <v>25</v>
      </c>
      <c r="E63" s="103" t="s">
        <v>7</v>
      </c>
      <c r="F63" s="104">
        <v>7</v>
      </c>
      <c r="G63" s="115"/>
      <c r="H63" s="110">
        <f>G63*F63</f>
        <v>0</v>
      </c>
    </row>
    <row r="64" spans="2:10" s="37" customFormat="1" ht="35.1" customHeight="1">
      <c r="B64" s="105">
        <v>50</v>
      </c>
      <c r="C64" s="120" t="s">
        <v>109</v>
      </c>
      <c r="D64" s="109" t="s">
        <v>26</v>
      </c>
      <c r="E64" s="107" t="s">
        <v>27</v>
      </c>
      <c r="F64" s="108">
        <v>6</v>
      </c>
      <c r="G64" s="116"/>
      <c r="H64" s="113">
        <f>G64*F64</f>
        <v>0</v>
      </c>
    </row>
    <row r="65" spans="2:10" s="37" customFormat="1" ht="35.1" customHeight="1">
      <c r="B65" s="105">
        <v>51</v>
      </c>
      <c r="C65" s="120" t="s">
        <v>110</v>
      </c>
      <c r="D65" s="106" t="s">
        <v>29</v>
      </c>
      <c r="E65" s="107" t="s">
        <v>7</v>
      </c>
      <c r="F65" s="108">
        <v>57</v>
      </c>
      <c r="G65" s="116"/>
      <c r="H65" s="111">
        <f>G65*F65</f>
        <v>0</v>
      </c>
    </row>
    <row r="66" spans="2:10" s="37" customFormat="1" ht="35.1" customHeight="1" thickBot="1">
      <c r="B66" s="105">
        <v>52</v>
      </c>
      <c r="C66" s="93" t="s">
        <v>110</v>
      </c>
      <c r="D66" s="100" t="s">
        <v>82</v>
      </c>
      <c r="E66" s="121" t="s">
        <v>27</v>
      </c>
      <c r="F66" s="122">
        <v>12</v>
      </c>
      <c r="G66" s="124"/>
      <c r="H66" s="112">
        <f>G66*F66</f>
        <v>0</v>
      </c>
    </row>
    <row r="67" spans="2:10" s="14" customFormat="1" ht="20.100000000000001" customHeight="1" thickBot="1">
      <c r="B67" s="87">
        <v>10</v>
      </c>
      <c r="C67" s="127" t="s">
        <v>4</v>
      </c>
      <c r="D67" s="128"/>
      <c r="E67" s="128"/>
      <c r="F67" s="128"/>
      <c r="G67" s="85"/>
      <c r="H67" s="89"/>
      <c r="I67" s="19"/>
      <c r="J67" s="29"/>
    </row>
    <row r="68" spans="2:10" ht="24.95" customHeight="1">
      <c r="B68" s="57">
        <v>53</v>
      </c>
      <c r="C68" s="53" t="s">
        <v>107</v>
      </c>
      <c r="D68" s="45" t="s">
        <v>45</v>
      </c>
      <c r="E68" s="123" t="s">
        <v>15</v>
      </c>
      <c r="F68" s="68">
        <v>2</v>
      </c>
      <c r="G68" s="68"/>
      <c r="H68" s="78">
        <f>G68*F68</f>
        <v>0</v>
      </c>
      <c r="I68" s="15"/>
      <c r="J68" s="17"/>
    </row>
    <row r="69" spans="2:10" ht="35.1" customHeight="1" thickBot="1">
      <c r="B69" s="48">
        <v>54</v>
      </c>
      <c r="C69" s="114" t="s">
        <v>108</v>
      </c>
      <c r="D69" s="50" t="s">
        <v>46</v>
      </c>
      <c r="E69" s="77" t="s">
        <v>7</v>
      </c>
      <c r="F69" s="73">
        <v>262</v>
      </c>
      <c r="G69" s="73"/>
      <c r="H69" s="79">
        <f>G69*F69</f>
        <v>0</v>
      </c>
      <c r="I69" s="4"/>
    </row>
    <row r="70" spans="2:10" ht="24.95" customHeight="1" thickBot="1">
      <c r="B70" s="129" t="s">
        <v>59</v>
      </c>
      <c r="C70" s="130"/>
      <c r="D70" s="130"/>
      <c r="E70" s="130"/>
      <c r="F70" s="130"/>
      <c r="G70" s="130"/>
      <c r="H70" s="92">
        <f>SUM(H7:H69)</f>
        <v>0</v>
      </c>
    </row>
    <row r="71" spans="2:10" ht="24.95" customHeight="1" thickBot="1">
      <c r="B71" s="129" t="s">
        <v>64</v>
      </c>
      <c r="C71" s="130"/>
      <c r="D71" s="130"/>
      <c r="E71" s="130"/>
      <c r="F71" s="130"/>
      <c r="G71" s="130"/>
      <c r="H71" s="91">
        <f>H70*0.23</f>
        <v>0</v>
      </c>
    </row>
    <row r="72" spans="2:10" ht="24.95" customHeight="1" thickBot="1">
      <c r="B72" s="131" t="s">
        <v>60</v>
      </c>
      <c r="C72" s="132"/>
      <c r="D72" s="132"/>
      <c r="E72" s="132"/>
      <c r="F72" s="132"/>
      <c r="G72" s="133"/>
      <c r="H72" s="91">
        <f>H71+H70</f>
        <v>0</v>
      </c>
    </row>
    <row r="73" spans="2:10">
      <c r="D73" s="10"/>
      <c r="H73" s="35"/>
    </row>
    <row r="74" spans="2:10">
      <c r="D74" s="12"/>
      <c r="E74" s="5"/>
      <c r="F74" s="33"/>
      <c r="G74" s="5"/>
    </row>
    <row r="75" spans="2:10">
      <c r="D75" s="10"/>
    </row>
  </sheetData>
  <mergeCells count="16">
    <mergeCell ref="C16:F16"/>
    <mergeCell ref="B2:H2"/>
    <mergeCell ref="B3:H3"/>
    <mergeCell ref="D4:F4"/>
    <mergeCell ref="C6:F6"/>
    <mergeCell ref="C8:F8"/>
    <mergeCell ref="C67:F67"/>
    <mergeCell ref="B70:G70"/>
    <mergeCell ref="B71:G71"/>
    <mergeCell ref="B72:G72"/>
    <mergeCell ref="C19:F19"/>
    <mergeCell ref="C23:F23"/>
    <mergeCell ref="C32:F32"/>
    <mergeCell ref="C41:F41"/>
    <mergeCell ref="C45:G45"/>
    <mergeCell ref="C57:F5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rowBreaks count="1" manualBreakCount="1">
    <brk id="4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TER LICZĄCA</vt:lpstr>
      <vt:lpstr>'TER LICZĄCA'!Obszar_wydruku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 siemens</dc:creator>
  <cp:lastModifiedBy>agnieszka_wikary</cp:lastModifiedBy>
  <cp:lastPrinted>2020-11-27T11:23:44Z</cp:lastPrinted>
  <dcterms:created xsi:type="dcterms:W3CDTF">2010-02-12T13:44:21Z</dcterms:created>
  <dcterms:modified xsi:type="dcterms:W3CDTF">2020-11-27T11:31:31Z</dcterms:modified>
</cp:coreProperties>
</file>